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Public\Aga J\9. INTERREG - Wpółpr. Strat\FAKTURY - OPISY\"/>
    </mc:Choice>
  </mc:AlternateContent>
  <bookViews>
    <workbookView xWindow="0" yWindow="0" windowWidth="57495" windowHeight="12030" tabRatio="667"/>
  </bookViews>
  <sheets>
    <sheet name="SZABLON" sheetId="1" r:id="rId1"/>
    <sheet name="słownik" sheetId="3" r:id="rId2"/>
  </sheets>
  <definedNames>
    <definedName name="_xlnm.Print_Area" localSheetId="0">SZABLON!$A$2:$J$31</definedName>
  </definedNames>
  <calcPr calcId="152511"/>
</workbook>
</file>

<file path=xl/calcChain.xml><?xml version="1.0" encoding="utf-8"?>
<calcChain xmlns="http://schemas.openxmlformats.org/spreadsheetml/2006/main">
  <c r="D10" i="1" l="1"/>
  <c r="E28" i="1" l="1"/>
  <c r="C1" i="1" l="1"/>
  <c r="D11" i="1" l="1"/>
  <c r="D9" i="1"/>
  <c r="F23" i="1" l="1"/>
  <c r="H1" i="1" l="1"/>
  <c r="F24" i="1" l="1"/>
  <c r="F29" i="1" l="1"/>
  <c r="F28" i="1" s="1"/>
</calcChain>
</file>

<file path=xl/sharedStrings.xml><?xml version="1.0" encoding="utf-8"?>
<sst xmlns="http://schemas.openxmlformats.org/spreadsheetml/2006/main" count="208" uniqueCount="141">
  <si>
    <t>W tym wydatki kwalifikowalne w kwocie:</t>
  </si>
  <si>
    <t>Cross-financing:  (T/N)</t>
  </si>
  <si>
    <t>PLN</t>
  </si>
  <si>
    <t>N</t>
  </si>
  <si>
    <t>Kwota dokumentu brutto:</t>
  </si>
  <si>
    <t>w tym VAT:</t>
  </si>
  <si>
    <t>Zamówienie publiczne</t>
  </si>
  <si>
    <t>Osoby</t>
  </si>
  <si>
    <t>Wkład własny</t>
  </si>
  <si>
    <t>z dnia:
(rrrr-mm-dd)</t>
  </si>
  <si>
    <t>z dnia: 
(rrrr-mm-dd)</t>
  </si>
  <si>
    <t>Załącznik do dokumentu nr:</t>
  </si>
  <si>
    <t>Wydatki niekwalifikowalne w kwocie:</t>
  </si>
  <si>
    <t>Pozycja</t>
  </si>
  <si>
    <t>1.</t>
  </si>
  <si>
    <t>4.</t>
  </si>
  <si>
    <t>3.</t>
  </si>
  <si>
    <t>11.</t>
  </si>
  <si>
    <t>2.</t>
  </si>
  <si>
    <t>7.</t>
  </si>
  <si>
    <t>5.</t>
  </si>
  <si>
    <t>6.</t>
  </si>
  <si>
    <t>8.</t>
  </si>
  <si>
    <t>9.</t>
  </si>
  <si>
    <t>10.</t>
  </si>
  <si>
    <t>12.</t>
  </si>
  <si>
    <t>13.</t>
  </si>
  <si>
    <t>14.</t>
  </si>
  <si>
    <t>Kategoria wydatku</t>
  </si>
  <si>
    <t>Baucza Beata</t>
  </si>
  <si>
    <t>Harnyś-Mielnik Katarzyna</t>
  </si>
  <si>
    <t>Kępkowski Adam</t>
  </si>
  <si>
    <t>Lisson-Pastwa Bernadeta</t>
  </si>
  <si>
    <t>Nazwa pozycji</t>
  </si>
  <si>
    <t>Numer kategorii wydatku</t>
  </si>
  <si>
    <t>Jakubowska Agnieszka</t>
  </si>
  <si>
    <t>Świętek Anna</t>
  </si>
  <si>
    <t>Oznaczenie dowodu księgowego</t>
  </si>
  <si>
    <t>Dofinansowanie wydatku kwalifikowalnego 
z Europejskiego Funduszu Rozwoju Regionalnego (80%)</t>
  </si>
  <si>
    <t>Strategiczny rozwój współpracy aglomeracji Ołomunieckiej i Opolskiej</t>
  </si>
  <si>
    <t>Tytuł projektu:</t>
  </si>
  <si>
    <t>Rozdział budżetu</t>
  </si>
  <si>
    <t>1.1 Ekspert ds. dokumentów strategicznych / Redaktor</t>
  </si>
  <si>
    <t>Wysoko wykwalifikowani merytoryczni pracownicy i merytoryczni eksperci</t>
  </si>
  <si>
    <t>Personel realizacyjny i koordynacyjny</t>
  </si>
  <si>
    <t>2.2 Kierownik projektu / Redaktor</t>
  </si>
  <si>
    <t>2.3 Menadżer projektu / Koordynator współpracy sieciowej</t>
  </si>
  <si>
    <t>2.4 Menadżer finansowy</t>
  </si>
  <si>
    <t>2.5 Specjalista ds. promocji i administracji</t>
  </si>
  <si>
    <t>Wydatki biurowe i administracyjne</t>
  </si>
  <si>
    <t>Koszty podróży i zakwaterowania</t>
  </si>
  <si>
    <t>Opracowania lub badania</t>
  </si>
  <si>
    <t>4.1.1 Opracowanie graficzne strategii</t>
  </si>
  <si>
    <t>Tłumaczenia pisemne i ustne</t>
  </si>
  <si>
    <t>4.3.2 Tłumaczenia pisemne</t>
  </si>
  <si>
    <t>4.3.3 Tłumaczenie ustne podczas seminariów w PL</t>
  </si>
  <si>
    <t>4.3.3 Konferencja końcowa w PL - tłumaczenie symultaniczne</t>
  </si>
  <si>
    <t>Działania promocyjne i komunikacyjne, reklama, materiały i działania
promocyjne</t>
  </si>
  <si>
    <t>4.5.5 Kampania w mediach społecznościowych</t>
  </si>
  <si>
    <t>4.5.6 Materiały promocyjne</t>
  </si>
  <si>
    <t>Usługi związane z organizacją i realizacją imprez lub spotkań</t>
  </si>
  <si>
    <t>4.7.7 Catering podczas spotkań grup roboczych w PL</t>
  </si>
  <si>
    <t>4.7.8 Catering podczas seminariów w PL</t>
  </si>
  <si>
    <t>4.7.9 Wynajem powierzchni konferencyjnej podczas spotkań grup roboczych w PL</t>
  </si>
  <si>
    <t>4.7.10 Wynajem powierzchni konferencyjnej podczas seminariów w PL</t>
  </si>
  <si>
    <t>4.7.11 Konferencja końcowa w PL - catering</t>
  </si>
  <si>
    <t xml:space="preserve">4.7.12 Konferencja końcowa w PL - wynajem powierzchni konferencyjnej </t>
  </si>
  <si>
    <t>Uczestnictwo w wydarzeniach</t>
  </si>
  <si>
    <t>4.8.13 Wyżywienie całodzienne uczestników podczas staży</t>
  </si>
  <si>
    <t>4.8.14 Wyżywienie całodzienne uczestników seminariów w CZ</t>
  </si>
  <si>
    <t xml:space="preserve">4.8.15 Wyżywienie całodzienne uczestników seminariów w CZ </t>
  </si>
  <si>
    <t xml:space="preserve">4.8.16 Ubezpieczenie uczestników seminariów w CZ </t>
  </si>
  <si>
    <t>4.8.17 Ubezpieczenie dla uczestników wyjazdów na spotkania grup roboczych</t>
  </si>
  <si>
    <t>4.8.18 Usługa transportowa uczestników staży w CZ</t>
  </si>
  <si>
    <t>4.8.19 Zakwaterowanie uczestników seminariów w CZ</t>
  </si>
  <si>
    <t>4.8.20 Zakwaterowanie uczestników staży w CZ</t>
  </si>
  <si>
    <t>4.8.21 Zakwaterowanie uczestników seminariów w CZ</t>
  </si>
  <si>
    <t>4.8.22 Uczestnictwo w spotkaniach grup roboczych w CZ - usługa transportowa</t>
  </si>
  <si>
    <t>4.8.23 Uczestnictwo w seminariach w CZ - usługa transportowa</t>
  </si>
  <si>
    <t>Podróż i zakwaterowanie ekspertów zewnętrznych, prelegentów, przewodniczących posiedzeń i
dostawców usług</t>
  </si>
  <si>
    <t>4.12.24 Koszty dojazdu uczestników spotkań grup roboczych w PL</t>
  </si>
  <si>
    <t>Inne specyficzne ekspertyzy i usługi niezbędne dla projektów</t>
  </si>
  <si>
    <t>4.13.25 Ekspert zewnętrzny</t>
  </si>
  <si>
    <t>Wydatki na przygotowanie wniosku projektowego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</si>
  <si>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</si>
  <si>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</si>
  <si>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</si>
  <si>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</si>
  <si>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</si>
  <si>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</si>
  <si>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</si>
  <si>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</si>
  <si>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</si>
  <si>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</si>
  <si>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</si>
  <si>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</si>
  <si>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</si>
  <si>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</si>
  <si>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</si>
  <si>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</si>
  <si>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</si>
  <si>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</si>
  <si>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</si>
  <si>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zlecenie</t>
  </si>
  <si>
    <t>Arcisz Anna</t>
  </si>
  <si>
    <t>Numer projektu:</t>
  </si>
  <si>
    <t>CZ.11.04.01/00/23_010/0000119</t>
  </si>
  <si>
    <t>Projekt jest współfinansowany przez Unię Europejską w ramach programu Interreg Czechy – Polska 2021 – 2027</t>
  </si>
  <si>
    <t>Numer dokumentu:</t>
  </si>
  <si>
    <t>Rodzaj dokumentu</t>
  </si>
  <si>
    <t>faktura</t>
  </si>
  <si>
    <t>paragon</t>
  </si>
  <si>
    <t>Opis dokumentu:</t>
  </si>
  <si>
    <t>Tryb wyboru wykonawcy:</t>
  </si>
  <si>
    <t>zamówienie zgodne z zasadą konkurencyjności (Baza Konkurencyjności)</t>
  </si>
  <si>
    <t>zapytanie ofertowe</t>
  </si>
  <si>
    <t>zamówienie zgodne z procedurą wynikającą z ustawy PZP</t>
  </si>
  <si>
    <t>rachunek</t>
  </si>
  <si>
    <t>nota księgowa</t>
  </si>
  <si>
    <t>Pozycja w budżecie SAO:</t>
  </si>
  <si>
    <t>01 Koszty personelu</t>
  </si>
  <si>
    <t>02 Wydatki biurowe i administracyjne</t>
  </si>
  <si>
    <t>03 Koszty podróży i zakwaterowania</t>
  </si>
  <si>
    <t>04 Koszty ekspertów i usług zewnętrznych</t>
  </si>
  <si>
    <t>rozeznanie rynku</t>
  </si>
  <si>
    <t>Wydatek na podstawie:</t>
  </si>
  <si>
    <t>Wydatek na podstawie</t>
  </si>
  <si>
    <t xml:space="preserve">umowa nr: </t>
  </si>
  <si>
    <t>zlecenie nr:</t>
  </si>
  <si>
    <t>nie dotyczy</t>
  </si>
  <si>
    <t>Opis merytoryczny wydatku:</t>
  </si>
  <si>
    <t>Rozdział budżetu projektu:</t>
  </si>
  <si>
    <t>Kategoria wydatku w projekcie:</t>
  </si>
  <si>
    <t>Numer i nazwa pozycji budżetowej projektu:</t>
  </si>
  <si>
    <t>zamówienie udzielane na podstawie szacunku</t>
  </si>
  <si>
    <t>Zamówienie nie podlega ustawie Prawo Zamówień Publicznych  z 11.09.2019 r., w związku z art.  2 ust. 1 pkt. 1 (t. j. Dz.U. z  2024 r. poz. 1320). Wydatek 
publiczny dokonany w sposób celowy i oszczędny, zgodny z zasadami Regulaminu zamówień publicznych Stowarzyszenia Aglomeracja Opolska</t>
  </si>
  <si>
    <t>polecenie wyjazdu służbowego</t>
  </si>
  <si>
    <t>-</t>
  </si>
  <si>
    <t>2026-05-14</t>
  </si>
  <si>
    <t>40/2026</t>
  </si>
  <si>
    <t xml:space="preserve">KOSZTY POŚREDNIE  Koszt podróży służbowej - Piotra Dancewicza -  związane z wyjazdem i organizacją seminarium roboczo-studyjnego w Bielsku-Białej (Polska) w dniu 20-22.05.2026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</si>
</sst>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0" tint="-0.49998474074526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8.5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Fill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4" fontId="2" fillId="0" borderId="7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Border="1" applyAlignment="1" applyProtection="1">
      <alignment vertical="center" wrapText="1"/>
    </xf>
    <xf numFmtId="4" fontId="1" fillId="0" borderId="7" xfId="0" applyNumberFormat="1" applyFont="1" applyBorder="1" applyAlignment="1" applyProtection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9" fontId="2" fillId="2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 indent="1"/>
    </xf>
    <xf numFmtId="0" fontId="1" fillId="0" borderId="7" xfId="0" applyFont="1" applyBorder="1" applyAlignment="1" applyProtection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wrapText="1"/>
    </xf>
    <xf numFmtId="9" fontId="2" fillId="2" borderId="1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Border="1" applyAlignment="1">
      <alignment wrapText="1"/>
    </xf>
    <xf numFmtId="0" fontId="1" fillId="0" borderId="2" xfId="0" applyFont="1" applyFill="1" applyBorder="1" applyAlignment="1" applyProtection="1">
      <alignment horizontal="left" vertical="center" wrapText="1" indent="1"/>
      <protection locked="0"/>
    </xf>
    <xf numFmtId="0" fontId="1" fillId="0" borderId="5" xfId="0" applyFont="1" applyFill="1" applyBorder="1" applyAlignment="1" applyProtection="1">
      <alignment horizontal="left" vertical="center" wrapText="1" indent="1"/>
      <protection locked="0"/>
    </xf>
    <xf numFmtId="0" fontId="1" fillId="0" borderId="6" xfId="0" applyFont="1" applyFill="1" applyBorder="1" applyAlignment="1" applyProtection="1">
      <alignment horizontal="left" vertical="center" wrapText="1" inden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4" fontId="1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right" vertical="center" wrapText="1" indent="1"/>
    </xf>
    <xf numFmtId="0" fontId="2" fillId="2" borderId="9" xfId="0" applyFont="1" applyFill="1" applyBorder="1" applyAlignment="1" applyProtection="1">
      <alignment horizontal="right" vertical="center" wrapText="1" indent="1"/>
    </xf>
    <xf numFmtId="0" fontId="2" fillId="2" borderId="10" xfId="0" applyFont="1" applyFill="1" applyBorder="1" applyAlignment="1" applyProtection="1">
      <alignment horizontal="right" vertical="center" wrapText="1" indent="1"/>
    </xf>
    <xf numFmtId="0" fontId="2" fillId="2" borderId="4" xfId="0" applyFont="1" applyFill="1" applyBorder="1" applyAlignment="1" applyProtection="1">
      <alignment horizontal="right" vertical="center" wrapText="1" indent="1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12" xfId="0" applyNumberFormat="1" applyFont="1" applyBorder="1" applyAlignment="1" applyProtection="1">
      <alignment horizontal="center"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 wrapText="1"/>
      <protection locked="0"/>
    </xf>
    <xf numFmtId="49" fontId="1" fillId="0" borderId="10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 indent="1"/>
    </xf>
    <xf numFmtId="0" fontId="2" fillId="2" borderId="5" xfId="0" applyFont="1" applyFill="1" applyBorder="1" applyAlignment="1" applyProtection="1">
      <alignment horizontal="left" vertical="center" wrapText="1" indent="1"/>
    </xf>
    <xf numFmtId="0" fontId="2" fillId="2" borderId="6" xfId="0" applyFont="1" applyFill="1" applyBorder="1" applyAlignment="1" applyProtection="1">
      <alignment horizontal="left" vertical="center" wrapText="1" indent="1"/>
    </xf>
    <xf numFmtId="0" fontId="1" fillId="0" borderId="2" xfId="0" applyFont="1" applyFill="1" applyBorder="1" applyAlignment="1" applyProtection="1">
      <alignment horizontal="left" vertical="center" wrapText="1" indent="1"/>
    </xf>
    <xf numFmtId="0" fontId="1" fillId="0" borderId="5" xfId="0" applyFont="1" applyFill="1" applyBorder="1" applyAlignment="1" applyProtection="1">
      <alignment horizontal="left" vertical="center" wrapText="1" indent="1"/>
    </xf>
    <xf numFmtId="0" fontId="1" fillId="0" borderId="6" xfId="0" applyFont="1" applyFill="1" applyBorder="1" applyAlignment="1" applyProtection="1">
      <alignment horizontal="left" vertical="center" wrapText="1" indent="1"/>
    </xf>
    <xf numFmtId="0" fontId="4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 wrapText="1" indent="1"/>
    </xf>
    <xf numFmtId="0" fontId="1" fillId="2" borderId="1" xfId="0" applyFont="1" applyFill="1" applyBorder="1" applyAlignment="1" applyProtection="1">
      <alignment horizontal="left" vertical="center" wrapText="1" indent="1"/>
    </xf>
    <xf numFmtId="0" fontId="1" fillId="0" borderId="1" xfId="0" applyFont="1" applyFill="1" applyBorder="1" applyAlignment="1" applyProtection="1">
      <alignment horizontal="left" vertical="center" wrapText="1" indent="1"/>
    </xf>
    <xf numFmtId="4" fontId="6" fillId="0" borderId="2" xfId="0" applyNumberFormat="1" applyFont="1" applyFill="1" applyBorder="1" applyAlignment="1" applyProtection="1">
      <alignment horizontal="right" vertical="center" wrapText="1" indent="1"/>
    </xf>
    <xf numFmtId="4" fontId="6" fillId="0" borderId="5" xfId="0" applyNumberFormat="1" applyFont="1" applyFill="1" applyBorder="1" applyAlignment="1" applyProtection="1">
      <alignment horizontal="right" vertical="center" wrapText="1" indent="1"/>
    </xf>
    <xf numFmtId="4" fontId="6" fillId="0" borderId="6" xfId="0" applyNumberFormat="1" applyFont="1" applyFill="1" applyBorder="1" applyAlignment="1" applyProtection="1">
      <alignment horizontal="right" vertical="center" wrapText="1" indent="1"/>
    </xf>
    <xf numFmtId="49" fontId="1" fillId="0" borderId="1" xfId="0" applyNumberFormat="1" applyFont="1" applyBorder="1" applyAlignment="1" applyProtection="1">
      <alignment horizontal="left" vertical="center" wrapText="1" indent="1"/>
      <protection locked="0"/>
    </xf>
    <xf numFmtId="14" fontId="1" fillId="0" borderId="1" xfId="0" applyNumberFormat="1" applyFont="1" applyFill="1" applyBorder="1" applyAlignment="1" applyProtection="1">
      <alignment horizontal="left" vertical="center" wrapText="1" indent="1"/>
    </xf>
    <xf numFmtId="0" fontId="1" fillId="0" borderId="1" xfId="0" applyFont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left" vertical="center" wrapText="1" indent="1"/>
    </xf>
    <xf numFmtId="0" fontId="2" fillId="2" borderId="12" xfId="0" applyFont="1" applyFill="1" applyBorder="1" applyAlignment="1" applyProtection="1">
      <alignment horizontal="left" vertical="center" wrapText="1" indent="1"/>
    </xf>
    <xf numFmtId="0" fontId="2" fillId="2" borderId="9" xfId="0" applyFont="1" applyFill="1" applyBorder="1" applyAlignment="1" applyProtection="1">
      <alignment horizontal="left" vertical="center" wrapText="1" indent="1"/>
    </xf>
    <xf numFmtId="0" fontId="2" fillId="0" borderId="2" xfId="0" applyFont="1" applyFill="1" applyBorder="1" applyAlignment="1" applyProtection="1">
      <alignment horizontal="center" vertical="top" wrapText="1"/>
    </xf>
    <xf numFmtId="0" fontId="2" fillId="0" borderId="5" xfId="0" applyFont="1" applyFill="1" applyBorder="1" applyAlignment="1" applyProtection="1">
      <alignment horizontal="center" vertical="top" wrapText="1"/>
    </xf>
    <xf numFmtId="0" fontId="2" fillId="0" borderId="6" xfId="0" applyFont="1" applyFill="1" applyBorder="1" applyAlignment="1" applyProtection="1">
      <alignment horizontal="center" vertical="top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right" vertical="center" wrapText="1" indent="1"/>
    </xf>
    <xf numFmtId="0" fontId="2" fillId="2" borderId="6" xfId="0" applyFont="1" applyFill="1" applyBorder="1" applyAlignment="1" applyProtection="1">
      <alignment horizontal="right" vertical="center" wrapText="1" indent="1"/>
    </xf>
    <xf numFmtId="0" fontId="2" fillId="2" borderId="1" xfId="0" applyFont="1" applyFill="1" applyBorder="1" applyAlignment="1" applyProtection="1">
      <alignment horizontal="right" vertical="center" wrapText="1" indent="1"/>
    </xf>
    <xf numFmtId="0" fontId="1" fillId="0" borderId="2" xfId="0" applyFont="1" applyBorder="1" applyAlignment="1" applyProtection="1">
      <alignment horizontal="left" vertical="center" wrapText="1" indent="1"/>
    </xf>
    <xf numFmtId="0" fontId="1" fillId="0" borderId="5" xfId="0" applyFont="1" applyBorder="1" applyAlignment="1" applyProtection="1">
      <alignment horizontal="left" vertical="center" wrapText="1" indent="1"/>
    </xf>
    <xf numFmtId="0" fontId="1" fillId="0" borderId="6" xfId="0" applyFont="1" applyBorder="1" applyAlignment="1" applyProtection="1">
      <alignment horizontal="left" vertical="center" wrapText="1" indent="1"/>
    </xf>
    <xf numFmtId="14" fontId="1" fillId="0" borderId="2" xfId="0" applyNumberFormat="1" applyFont="1" applyBorder="1" applyAlignment="1" applyProtection="1">
      <alignment horizontal="center" vertical="center" wrapText="1"/>
    </xf>
    <xf numFmtId="14" fontId="1" fillId="0" borderId="5" xfId="0" applyNumberFormat="1" applyFont="1" applyBorder="1" applyAlignment="1" applyProtection="1">
      <alignment horizontal="center" vertical="center" wrapText="1"/>
    </xf>
    <xf numFmtId="14" fontId="1" fillId="0" borderId="6" xfId="0" applyNumberFormat="1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left" vertical="center" wrapText="1" indent="1"/>
      <protection locked="0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right" vertical="center" wrapText="1" indent="1"/>
    </xf>
    <xf numFmtId="4" fontId="1" fillId="0" borderId="5" xfId="0" applyNumberFormat="1" applyFont="1" applyFill="1" applyBorder="1" applyAlignment="1" applyProtection="1">
      <alignment horizontal="right" vertical="center" wrapText="1" indent="1"/>
    </xf>
    <xf numFmtId="4" fontId="1" fillId="0" borderId="6" xfId="0" applyNumberFormat="1" applyFont="1" applyFill="1" applyBorder="1" applyAlignment="1" applyProtection="1">
      <alignment horizontal="right" vertical="center" wrapText="1" inden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 indent="1"/>
      <protection locked="0"/>
    </xf>
    <xf numFmtId="49" fontId="1" fillId="0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" fillId="0" borderId="6" xfId="0" applyNumberFormat="1" applyFont="1" applyFill="1" applyBorder="1" applyAlignment="1" applyProtection="1">
      <alignment horizontal="left" vertical="center" wrapText="1" indent="1"/>
      <protection locked="0"/>
    </xf>
    <xf numFmtId="0" fontId="2" fillId="2" borderId="10" xfId="0" applyFont="1" applyFill="1" applyBorder="1" applyAlignment="1" applyProtection="1">
      <alignment horizontal="left" vertical="center" wrapText="1" indent="1"/>
    </xf>
    <xf numFmtId="0" fontId="2" fillId="2" borderId="3" xfId="0" applyFont="1" applyFill="1" applyBorder="1" applyAlignment="1" applyProtection="1">
      <alignment horizontal="left" vertical="center" wrapText="1" indent="1"/>
    </xf>
  </cellXfs>
  <cellStyles count="1">
    <cellStyle name="Normalny" xfId="0" builtinId="0"/>
  </cellStyles>
  <dxfs count="3"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3</xdr:row>
      <xdr:rowOff>19050</xdr:rowOff>
    </xdr:from>
    <xdr:to>
      <xdr:col>3</xdr:col>
      <xdr:colOff>790575</xdr:colOff>
      <xdr:row>3</xdr:row>
      <xdr:rowOff>601767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67162F38-497A-4D32-B9FB-C40CE617A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" y="438150"/>
          <a:ext cx="2524125" cy="5827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6" tint="-0.249977111117893"/>
  </sheetPr>
  <dimension ref="A1:L32"/>
  <sheetViews>
    <sheetView tabSelected="1" topLeftCell="A2" zoomScaleNormal="100" zoomScaleSheetLayoutView="100" workbookViewId="0">
      <selection activeCell="F28" sqref="F28:I28"/>
    </sheetView>
  </sheetViews>
  <sheetFormatPr defaultColWidth="9" defaultRowHeight="12.75" outlineLevelRow="1" x14ac:dyDescent="0.2"/>
  <cols>
    <col min="1" max="1" width="10.140625" style="2" customWidth="1"/>
    <col min="2" max="2" width="16.85546875" style="2" customWidth="1"/>
    <col min="3" max="3" width="10.85546875" style="2" customWidth="1"/>
    <col min="4" max="4" width="15.28515625" style="2" customWidth="1"/>
    <col min="5" max="5" width="7.140625" style="2" customWidth="1"/>
    <col min="6" max="6" width="15.7109375" style="2" customWidth="1"/>
    <col min="7" max="7" width="5.42578125" style="2" customWidth="1"/>
    <col min="8" max="8" width="5.140625" style="2" customWidth="1"/>
    <col min="9" max="9" width="13.42578125" style="2" customWidth="1"/>
    <col min="10" max="10" width="6.5703125" style="2" customWidth="1"/>
    <col min="11" max="11" width="11.42578125" style="2" bestFit="1" customWidth="1"/>
    <col min="12" max="16384" width="9" style="2"/>
  </cols>
  <sheetData>
    <row r="1" spans="1:12" ht="27.75" hidden="1" customHeight="1" outlineLevel="1" x14ac:dyDescent="0.2">
      <c r="A1" s="70" t="s">
        <v>11</v>
      </c>
      <c r="B1" s="71"/>
      <c r="C1" s="73" t="str">
        <f>IF(ISBLANK(C3),"",C3)</f>
        <v>40/2026</v>
      </c>
      <c r="D1" s="74"/>
      <c r="E1" s="75"/>
      <c r="F1" s="70" t="s">
        <v>9</v>
      </c>
      <c r="G1" s="71"/>
      <c r="H1" s="76" t="str">
        <f>IF(ISBLANK(H2),"",H2)</f>
        <v>2026-05-14</v>
      </c>
      <c r="I1" s="77"/>
      <c r="J1" s="78"/>
      <c r="K1" s="3"/>
    </row>
    <row r="2" spans="1:12" ht="17.100000000000001" customHeight="1" collapsed="1" x14ac:dyDescent="0.2">
      <c r="A2" s="72" t="s">
        <v>112</v>
      </c>
      <c r="B2" s="72"/>
      <c r="C2" s="55" t="s">
        <v>136</v>
      </c>
      <c r="D2" s="55"/>
      <c r="E2" s="55"/>
      <c r="F2" s="32" t="s">
        <v>10</v>
      </c>
      <c r="G2" s="33"/>
      <c r="H2" s="36" t="s">
        <v>138</v>
      </c>
      <c r="I2" s="37"/>
      <c r="J2" s="38"/>
      <c r="K2" s="3"/>
    </row>
    <row r="3" spans="1:12" ht="17.100000000000001" customHeight="1" collapsed="1" x14ac:dyDescent="0.2">
      <c r="A3" s="72" t="s">
        <v>108</v>
      </c>
      <c r="B3" s="72"/>
      <c r="C3" s="55" t="s">
        <v>139</v>
      </c>
      <c r="D3" s="55"/>
      <c r="E3" s="55"/>
      <c r="F3" s="34"/>
      <c r="G3" s="35"/>
      <c r="H3" s="39"/>
      <c r="I3" s="40"/>
      <c r="J3" s="41"/>
      <c r="K3" s="3"/>
    </row>
    <row r="4" spans="1:12" ht="50.25" customHeight="1" x14ac:dyDescent="0.2">
      <c r="A4" s="81"/>
      <c r="B4" s="82"/>
      <c r="C4" s="82"/>
      <c r="D4" s="82"/>
      <c r="E4" s="82"/>
      <c r="F4" s="70" t="s">
        <v>37</v>
      </c>
      <c r="G4" s="71"/>
      <c r="H4" s="81"/>
      <c r="I4" s="82"/>
      <c r="J4" s="83"/>
      <c r="K4" s="3"/>
    </row>
    <row r="5" spans="1:12" ht="34.5" customHeight="1" x14ac:dyDescent="0.2">
      <c r="A5" s="48" t="s">
        <v>107</v>
      </c>
      <c r="B5" s="48"/>
      <c r="C5" s="48"/>
      <c r="D5" s="48"/>
      <c r="E5" s="48"/>
      <c r="F5" s="48"/>
      <c r="G5" s="48"/>
      <c r="H5" s="48"/>
      <c r="I5" s="48"/>
      <c r="J5" s="48"/>
      <c r="K5" s="3"/>
    </row>
    <row r="6" spans="1:12" ht="17.100000000000001" customHeight="1" x14ac:dyDescent="0.2">
      <c r="A6" s="49" t="s">
        <v>40</v>
      </c>
      <c r="B6" s="49"/>
      <c r="C6" s="49"/>
      <c r="D6" s="51" t="s">
        <v>39</v>
      </c>
      <c r="E6" s="51"/>
      <c r="F6" s="51"/>
      <c r="G6" s="51"/>
      <c r="H6" s="51"/>
      <c r="I6" s="51"/>
      <c r="J6" s="51"/>
      <c r="K6" s="3"/>
    </row>
    <row r="7" spans="1:12" ht="17.100000000000001" customHeight="1" x14ac:dyDescent="0.2">
      <c r="A7" s="49" t="s">
        <v>105</v>
      </c>
      <c r="B7" s="49"/>
      <c r="C7" s="49"/>
      <c r="D7" s="56" t="s">
        <v>106</v>
      </c>
      <c r="E7" s="51"/>
      <c r="F7" s="51"/>
      <c r="G7" s="51"/>
      <c r="H7" s="51"/>
      <c r="I7" s="51"/>
      <c r="J7" s="51"/>
      <c r="K7" s="3"/>
    </row>
    <row r="8" spans="1:12" ht="17.100000000000001" customHeight="1" x14ac:dyDescent="0.2">
      <c r="A8" s="49" t="s">
        <v>119</v>
      </c>
      <c r="B8" s="49"/>
      <c r="C8" s="49"/>
      <c r="D8" s="25" t="s">
        <v>19</v>
      </c>
      <c r="E8" s="26"/>
      <c r="F8" s="26"/>
      <c r="G8" s="79"/>
      <c r="H8" s="79"/>
      <c r="I8" s="79"/>
      <c r="J8" s="80"/>
      <c r="K8" s="3"/>
    </row>
    <row r="9" spans="1:12" ht="17.100000000000001" customHeight="1" x14ac:dyDescent="0.2">
      <c r="A9" s="42" t="s">
        <v>131</v>
      </c>
      <c r="B9" s="43"/>
      <c r="C9" s="44"/>
      <c r="D9" s="45" t="str">
        <f>VLOOKUP($D$8,słownik!$D$1:$I$50,6,FALSE)</f>
        <v>03 Koszty podróży i zakwaterowania</v>
      </c>
      <c r="E9" s="46"/>
      <c r="F9" s="46"/>
      <c r="G9" s="46"/>
      <c r="H9" s="46"/>
      <c r="I9" s="46"/>
      <c r="J9" s="47"/>
      <c r="K9" s="3"/>
    </row>
    <row r="10" spans="1:12" ht="27" customHeight="1" x14ac:dyDescent="0.2">
      <c r="A10" s="42" t="s">
        <v>132</v>
      </c>
      <c r="B10" s="43"/>
      <c r="C10" s="44"/>
      <c r="D10" s="45" t="str">
        <f>VLOOKUP($D$8,słownik!$D$1:$I$50,4,FALSE)</f>
        <v>Koszty podróży i zakwaterowania</v>
      </c>
      <c r="E10" s="46"/>
      <c r="F10" s="46"/>
      <c r="G10" s="46"/>
      <c r="H10" s="46"/>
      <c r="I10" s="46"/>
      <c r="J10" s="47"/>
      <c r="K10" s="3"/>
    </row>
    <row r="11" spans="1:12" ht="17.100000000000001" customHeight="1" x14ac:dyDescent="0.2">
      <c r="A11" s="42" t="s">
        <v>133</v>
      </c>
      <c r="B11" s="43"/>
      <c r="C11" s="44"/>
      <c r="D11" s="45" t="str">
        <f>VLOOKUP($D$8,słownik!$D$1:$I$50,2,FALSE)</f>
        <v>Koszty podróży i zakwaterowania</v>
      </c>
      <c r="E11" s="46"/>
      <c r="F11" s="46"/>
      <c r="G11" s="46"/>
      <c r="H11" s="46"/>
      <c r="I11" s="46"/>
      <c r="J11" s="47"/>
      <c r="K11" s="3"/>
    </row>
    <row r="12" spans="1:12" ht="17.100000000000001" customHeight="1" x14ac:dyDescent="0.2">
      <c r="A12" s="49" t="s">
        <v>130</v>
      </c>
      <c r="B12" s="50"/>
      <c r="C12" s="50"/>
      <c r="D12" s="50"/>
      <c r="E12" s="50"/>
      <c r="F12" s="50"/>
      <c r="G12" s="50"/>
      <c r="H12" s="50"/>
      <c r="I12" s="50"/>
      <c r="J12" s="50"/>
      <c r="K12" s="3"/>
    </row>
    <row r="13" spans="1:12" ht="66" customHeight="1" x14ac:dyDescent="0.2">
      <c r="A13" s="25" t="s">
        <v>140</v>
      </c>
      <c r="B13" s="26"/>
      <c r="C13" s="26"/>
      <c r="D13" s="26"/>
      <c r="E13" s="26"/>
      <c r="F13" s="26"/>
      <c r="G13" s="26"/>
      <c r="H13" s="26"/>
      <c r="I13" s="26"/>
      <c r="J13" s="27"/>
      <c r="K13" s="4"/>
      <c r="L13" s="5"/>
    </row>
    <row r="14" spans="1:12" ht="17.100000000000001" customHeight="1" x14ac:dyDescent="0.2">
      <c r="A14" s="42" t="s">
        <v>113</v>
      </c>
      <c r="B14" s="43"/>
      <c r="C14" s="44"/>
      <c r="D14" s="45" t="s">
        <v>129</v>
      </c>
      <c r="E14" s="46"/>
      <c r="F14" s="46"/>
      <c r="G14" s="46"/>
      <c r="H14" s="46"/>
      <c r="I14" s="46"/>
      <c r="J14" s="47"/>
      <c r="K14" s="3"/>
    </row>
    <row r="15" spans="1:12" ht="29.25" customHeight="1" x14ac:dyDescent="0.2">
      <c r="A15" s="31" t="s">
        <v>135</v>
      </c>
      <c r="B15" s="31"/>
      <c r="C15" s="31"/>
      <c r="D15" s="31"/>
      <c r="E15" s="31"/>
      <c r="F15" s="31"/>
      <c r="G15" s="31"/>
      <c r="H15" s="31"/>
      <c r="I15" s="31"/>
      <c r="J15" s="31"/>
      <c r="K15" s="3"/>
    </row>
    <row r="16" spans="1:12" x14ac:dyDescent="0.2">
      <c r="A16" s="67"/>
      <c r="B16" s="68"/>
      <c r="C16" s="68"/>
      <c r="D16" s="68"/>
      <c r="E16" s="68"/>
      <c r="F16" s="68"/>
      <c r="G16" s="68"/>
      <c r="H16" s="68"/>
      <c r="I16" s="68"/>
      <c r="J16" s="69"/>
      <c r="K16" s="3"/>
    </row>
    <row r="17" spans="1:12" ht="19.5" customHeight="1" x14ac:dyDescent="0.2">
      <c r="A17" s="61" t="s">
        <v>125</v>
      </c>
      <c r="B17" s="62"/>
      <c r="C17" s="62"/>
      <c r="D17" s="70" t="s">
        <v>127</v>
      </c>
      <c r="E17" s="71"/>
      <c r="F17" s="88" t="s">
        <v>129</v>
      </c>
      <c r="G17" s="89"/>
      <c r="H17" s="89"/>
      <c r="I17" s="89"/>
      <c r="J17" s="90"/>
      <c r="K17" s="3"/>
    </row>
    <row r="18" spans="1:12" ht="26.25" customHeight="1" x14ac:dyDescent="0.2">
      <c r="A18" s="91"/>
      <c r="B18" s="92"/>
      <c r="C18" s="92"/>
      <c r="D18" s="72" t="s">
        <v>9</v>
      </c>
      <c r="E18" s="72"/>
      <c r="F18" s="88" t="s">
        <v>137</v>
      </c>
      <c r="G18" s="89"/>
      <c r="H18" s="89"/>
      <c r="I18" s="89"/>
      <c r="J18" s="90"/>
      <c r="K18" s="3"/>
    </row>
    <row r="19" spans="1:12" x14ac:dyDescent="0.2">
      <c r="A19" s="64"/>
      <c r="B19" s="65"/>
      <c r="C19" s="65"/>
      <c r="D19" s="65"/>
      <c r="E19" s="65"/>
      <c r="F19" s="65"/>
      <c r="G19" s="65"/>
      <c r="H19" s="65"/>
      <c r="I19" s="65"/>
      <c r="J19" s="66"/>
      <c r="K19" s="3"/>
      <c r="L19" s="5"/>
    </row>
    <row r="20" spans="1:12" ht="15.95" customHeight="1" x14ac:dyDescent="0.2">
      <c r="A20" s="49" t="s">
        <v>4</v>
      </c>
      <c r="B20" s="49"/>
      <c r="C20" s="49"/>
      <c r="D20" s="49"/>
      <c r="E20" s="49"/>
      <c r="F20" s="28">
        <v>491.59</v>
      </c>
      <c r="G20" s="29"/>
      <c r="H20" s="29"/>
      <c r="I20" s="30"/>
      <c r="J20" s="10" t="s">
        <v>2</v>
      </c>
      <c r="K20" s="3"/>
    </row>
    <row r="21" spans="1:12" ht="12.75" customHeight="1" x14ac:dyDescent="0.2">
      <c r="A21" s="72" t="s">
        <v>5</v>
      </c>
      <c r="B21" s="72"/>
      <c r="C21" s="72"/>
      <c r="D21" s="72"/>
      <c r="E21" s="72"/>
      <c r="F21" s="28">
        <v>0</v>
      </c>
      <c r="G21" s="29"/>
      <c r="H21" s="29"/>
      <c r="I21" s="30"/>
      <c r="J21" s="10" t="s">
        <v>2</v>
      </c>
      <c r="K21" s="3"/>
    </row>
    <row r="22" spans="1:12" ht="15.95" customHeight="1" x14ac:dyDescent="0.2">
      <c r="A22" s="87"/>
      <c r="B22" s="87"/>
      <c r="C22" s="87"/>
      <c r="D22" s="87"/>
      <c r="E22" s="87"/>
      <c r="F22" s="87"/>
      <c r="G22" s="87"/>
      <c r="H22" s="87"/>
      <c r="I22" s="87"/>
      <c r="J22" s="87"/>
      <c r="K22" s="3"/>
    </row>
    <row r="23" spans="1:12" ht="15.95" customHeight="1" x14ac:dyDescent="0.2">
      <c r="A23" s="49" t="s">
        <v>0</v>
      </c>
      <c r="B23" s="49"/>
      <c r="C23" s="49"/>
      <c r="D23" s="49"/>
      <c r="E23" s="49"/>
      <c r="F23" s="28">
        <f>F20</f>
        <v>491.59</v>
      </c>
      <c r="G23" s="29"/>
      <c r="H23" s="29"/>
      <c r="I23" s="30"/>
      <c r="J23" s="10" t="s">
        <v>2</v>
      </c>
      <c r="K23" s="6"/>
    </row>
    <row r="24" spans="1:12" ht="12.75" customHeight="1" x14ac:dyDescent="0.2">
      <c r="A24" s="72" t="s">
        <v>5</v>
      </c>
      <c r="B24" s="72"/>
      <c r="C24" s="72"/>
      <c r="D24" s="72"/>
      <c r="E24" s="72"/>
      <c r="F24" s="28">
        <f>IF(OR(MID(D9,1,3)="3.1",MID(D9,1,3)="3.3",MID(D9,1,3)="3.4",MID(D9,1,3)="4.1"),ROUND(F21*0.78,2),F21)</f>
        <v>0</v>
      </c>
      <c r="G24" s="29"/>
      <c r="H24" s="29"/>
      <c r="I24" s="30"/>
      <c r="J24" s="10" t="s">
        <v>2</v>
      </c>
      <c r="K24" s="3"/>
    </row>
    <row r="25" spans="1:12" ht="15.95" customHeight="1" x14ac:dyDescent="0.2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11"/>
    </row>
    <row r="26" spans="1:12" ht="12.75" customHeight="1" x14ac:dyDescent="0.2">
      <c r="A26" s="49" t="s">
        <v>12</v>
      </c>
      <c r="B26" s="49"/>
      <c r="C26" s="49"/>
      <c r="D26" s="49"/>
      <c r="E26" s="49"/>
      <c r="F26" s="84">
        <v>0</v>
      </c>
      <c r="G26" s="85"/>
      <c r="H26" s="85"/>
      <c r="I26" s="86"/>
      <c r="J26" s="10" t="s">
        <v>2</v>
      </c>
      <c r="K26" s="3"/>
    </row>
    <row r="27" spans="1:12" x14ac:dyDescent="0.2">
      <c r="A27" s="57"/>
      <c r="B27" s="57"/>
      <c r="C27" s="57"/>
      <c r="D27" s="57"/>
      <c r="E27" s="57"/>
      <c r="F27" s="57"/>
      <c r="G27" s="57"/>
      <c r="H27" s="57"/>
      <c r="I27" s="57"/>
      <c r="J27" s="57"/>
      <c r="K27" s="3"/>
    </row>
    <row r="28" spans="1:12" ht="30" customHeight="1" x14ac:dyDescent="0.2">
      <c r="A28" s="61" t="s">
        <v>38</v>
      </c>
      <c r="B28" s="62"/>
      <c r="C28" s="62"/>
      <c r="D28" s="63"/>
      <c r="E28" s="19">
        <f>0.8</f>
        <v>0.8</v>
      </c>
      <c r="F28" s="52">
        <f>F23-F29</f>
        <v>393.27</v>
      </c>
      <c r="G28" s="53"/>
      <c r="H28" s="53"/>
      <c r="I28" s="54"/>
      <c r="J28" s="10" t="s">
        <v>2</v>
      </c>
      <c r="K28" s="6"/>
    </row>
    <row r="29" spans="1:12" ht="15.75" customHeight="1" x14ac:dyDescent="0.2">
      <c r="A29" s="49" t="s">
        <v>8</v>
      </c>
      <c r="B29" s="49"/>
      <c r="C29" s="49"/>
      <c r="D29" s="49"/>
      <c r="E29" s="9">
        <v>0.2</v>
      </c>
      <c r="F29" s="52">
        <f>ROUND(F23*E29,2)</f>
        <v>98.32</v>
      </c>
      <c r="G29" s="53"/>
      <c r="H29" s="53"/>
      <c r="I29" s="54"/>
      <c r="J29" s="10" t="s">
        <v>2</v>
      </c>
      <c r="K29" s="3"/>
    </row>
    <row r="30" spans="1:12" x14ac:dyDescent="0.2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3"/>
    </row>
    <row r="31" spans="1:12" x14ac:dyDescent="0.2">
      <c r="A31" s="49" t="s">
        <v>1</v>
      </c>
      <c r="B31" s="49"/>
      <c r="C31" s="49"/>
      <c r="D31" s="49"/>
      <c r="E31" s="49"/>
      <c r="F31" s="58" t="s">
        <v>3</v>
      </c>
      <c r="G31" s="59"/>
      <c r="H31" s="59"/>
      <c r="I31" s="59"/>
      <c r="J31" s="60"/>
      <c r="K31" s="3"/>
    </row>
    <row r="32" spans="1:12" x14ac:dyDescent="0.2">
      <c r="A32" s="3"/>
    </row>
  </sheetData>
  <sheetProtection formatCells="0" formatColumns="0" formatRows="0" insertColumns="0" insertRows="0" insertHyperlinks="0" deleteColumns="0" deleteRows="0" selectLockedCells="1" sort="0" autoFilter="0" pivotTables="0"/>
  <mergeCells count="58">
    <mergeCell ref="F26:I26"/>
    <mergeCell ref="A25:J25"/>
    <mergeCell ref="A26:E26"/>
    <mergeCell ref="A22:J22"/>
    <mergeCell ref="D17:E17"/>
    <mergeCell ref="D18:E18"/>
    <mergeCell ref="F17:J17"/>
    <mergeCell ref="A17:C18"/>
    <mergeCell ref="F18:J18"/>
    <mergeCell ref="A20:E20"/>
    <mergeCell ref="A23:E23"/>
    <mergeCell ref="A21:E21"/>
    <mergeCell ref="A24:E24"/>
    <mergeCell ref="A1:B1"/>
    <mergeCell ref="D10:J10"/>
    <mergeCell ref="A2:B2"/>
    <mergeCell ref="C2:E2"/>
    <mergeCell ref="C1:E1"/>
    <mergeCell ref="H1:J1"/>
    <mergeCell ref="F1:G1"/>
    <mergeCell ref="D8:J8"/>
    <mergeCell ref="A4:E4"/>
    <mergeCell ref="F4:G4"/>
    <mergeCell ref="H4:J4"/>
    <mergeCell ref="D9:J9"/>
    <mergeCell ref="A3:B3"/>
    <mergeCell ref="A9:C9"/>
    <mergeCell ref="F29:I29"/>
    <mergeCell ref="A10:C10"/>
    <mergeCell ref="A31:E31"/>
    <mergeCell ref="C3:E3"/>
    <mergeCell ref="A7:C7"/>
    <mergeCell ref="D7:J7"/>
    <mergeCell ref="A29:D29"/>
    <mergeCell ref="A30:J30"/>
    <mergeCell ref="F31:J31"/>
    <mergeCell ref="A28:D28"/>
    <mergeCell ref="F28:I28"/>
    <mergeCell ref="A19:J19"/>
    <mergeCell ref="A27:J27"/>
    <mergeCell ref="A16:J16"/>
    <mergeCell ref="F24:I24"/>
    <mergeCell ref="F23:I23"/>
    <mergeCell ref="A13:J13"/>
    <mergeCell ref="F20:I20"/>
    <mergeCell ref="F21:I21"/>
    <mergeCell ref="A15:J15"/>
    <mergeCell ref="F2:G3"/>
    <mergeCell ref="H2:J3"/>
    <mergeCell ref="A14:C14"/>
    <mergeCell ref="D14:J14"/>
    <mergeCell ref="A5:J5"/>
    <mergeCell ref="A12:J12"/>
    <mergeCell ref="A8:C8"/>
    <mergeCell ref="A6:C6"/>
    <mergeCell ref="D6:J6"/>
    <mergeCell ref="A11:C11"/>
    <mergeCell ref="D11:J11"/>
  </mergeCells>
  <phoneticPr fontId="0" type="noConversion"/>
  <conditionalFormatting sqref="K1:K2 K4:K14 K16:K1048576">
    <cfRule type="cellIs" dxfId="2" priority="5" operator="equal">
      <formula>"NIEZGODNE"</formula>
    </cfRule>
  </conditionalFormatting>
  <conditionalFormatting sqref="K3">
    <cfRule type="cellIs" dxfId="1" priority="4" operator="equal">
      <formula>"NIEZGODNE"</formula>
    </cfRule>
  </conditionalFormatting>
  <conditionalFormatting sqref="K15">
    <cfRule type="cellIs" dxfId="0" priority="1" operator="equal">
      <formula>"NIEZGODNE"</formula>
    </cfRule>
  </conditionalFormatting>
  <dataValidations count="1">
    <dataValidation type="list" allowBlank="1" showInputMessage="1" showErrorMessage="1" sqref="F31:J31">
      <formula1>"N,T"</formula1>
    </dataValidation>
  </dataValidations>
  <printOptions horizontalCentered="1"/>
  <pageMargins left="0.27559055118110237" right="0.27559055118110237" top="0.23622047244094491" bottom="0.15748031496062992" header="0.19685039370078741" footer="0.15748031496062992"/>
  <pageSetup paperSize="9" scale="94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słownik!$D$2:$D$34</xm:f>
          </x14:formula1>
          <xm:sqref>D8:J8</xm:sqref>
        </x14:dataValidation>
        <x14:dataValidation type="list" allowBlank="1" showInputMessage="1" showErrorMessage="1">
          <x14:formula1>
            <xm:f>słownik!$B$2:$B$6</xm:f>
          </x14:formula1>
          <xm:sqref>C2:E2</xm:sqref>
        </x14:dataValidation>
        <x14:dataValidation type="list" allowBlank="1" showInputMessage="1" showErrorMessage="1">
          <x14:formula1>
            <xm:f>słownik!$A$2:$A$8</xm:f>
          </x14:formula1>
          <xm:sqref>D14:J14</xm:sqref>
        </x14:dataValidation>
        <x14:dataValidation type="list" allowBlank="1" showInputMessage="1" showErrorMessage="1">
          <x14:formula1>
            <xm:f>słownik!$B$12:$B$15</xm:f>
          </x14:formula1>
          <xm:sqref>D17:E17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39997558519241921"/>
  </sheetPr>
  <dimension ref="A1:I34"/>
  <sheetViews>
    <sheetView workbookViewId="0">
      <selection activeCell="A14" sqref="A14"/>
    </sheetView>
  </sheetViews>
  <sheetFormatPr defaultRowHeight="12.75" x14ac:dyDescent="0.2"/>
  <cols>
    <col min="1" max="1" width="55.140625" style="7" customWidth="1"/>
    <col min="2" max="2" width="23.42578125" style="7" customWidth="1"/>
    <col min="3" max="3" width="26.140625" customWidth="1"/>
    <col min="5" max="5" width="51.5703125" customWidth="1"/>
    <col min="6" max="6" width="14.5703125" style="7" customWidth="1"/>
    <col min="7" max="7" width="35.7109375" customWidth="1"/>
    <col min="8" max="8" width="17.140625" customWidth="1"/>
    <col min="9" max="9" width="47.28515625" customWidth="1"/>
  </cols>
  <sheetData>
    <row r="1" spans="1:9" ht="26.25" customHeight="1" x14ac:dyDescent="0.2">
      <c r="A1" s="12" t="s">
        <v>6</v>
      </c>
      <c r="B1" s="12" t="s">
        <v>109</v>
      </c>
      <c r="C1" s="13" t="s">
        <v>7</v>
      </c>
      <c r="D1" s="14" t="s">
        <v>13</v>
      </c>
      <c r="E1" s="14" t="s">
        <v>33</v>
      </c>
      <c r="F1" s="15" t="s">
        <v>34</v>
      </c>
      <c r="G1" s="8" t="s">
        <v>28</v>
      </c>
      <c r="H1" s="14" t="s">
        <v>41</v>
      </c>
    </row>
    <row r="2" spans="1:9" ht="25.5" x14ac:dyDescent="0.2">
      <c r="A2" s="1" t="s">
        <v>116</v>
      </c>
      <c r="B2" s="23" t="s">
        <v>110</v>
      </c>
      <c r="C2" s="20" t="s">
        <v>104</v>
      </c>
      <c r="D2" s="8" t="s">
        <v>14</v>
      </c>
      <c r="E2" s="8" t="s">
        <v>42</v>
      </c>
      <c r="F2" s="16">
        <v>1</v>
      </c>
      <c r="G2" s="16" t="s">
        <v>43</v>
      </c>
      <c r="H2" s="17">
        <v>1</v>
      </c>
      <c r="I2" s="8" t="s">
        <v>120</v>
      </c>
    </row>
    <row r="3" spans="1:9" ht="25.5" x14ac:dyDescent="0.2">
      <c r="A3" s="1" t="s">
        <v>114</v>
      </c>
      <c r="B3" s="23" t="s">
        <v>117</v>
      </c>
      <c r="C3" s="20" t="s">
        <v>29</v>
      </c>
      <c r="D3" s="8" t="s">
        <v>18</v>
      </c>
      <c r="E3" s="8" t="s">
        <v>45</v>
      </c>
      <c r="F3" s="16">
        <v>2</v>
      </c>
      <c r="G3" s="8" t="s">
        <v>44</v>
      </c>
      <c r="H3" s="17">
        <v>1</v>
      </c>
      <c r="I3" s="8" t="s">
        <v>120</v>
      </c>
    </row>
    <row r="4" spans="1:9" x14ac:dyDescent="0.2">
      <c r="A4" s="1" t="s">
        <v>115</v>
      </c>
      <c r="B4" s="23" t="s">
        <v>111</v>
      </c>
      <c r="C4" s="20" t="s">
        <v>30</v>
      </c>
      <c r="D4" s="17" t="s">
        <v>16</v>
      </c>
      <c r="E4" s="17" t="s">
        <v>46</v>
      </c>
      <c r="F4" s="16">
        <v>2</v>
      </c>
      <c r="G4" s="8" t="s">
        <v>44</v>
      </c>
      <c r="H4" s="17">
        <v>1</v>
      </c>
      <c r="I4" s="8" t="s">
        <v>120</v>
      </c>
    </row>
    <row r="5" spans="1:9" x14ac:dyDescent="0.2">
      <c r="A5" s="1" t="s">
        <v>124</v>
      </c>
      <c r="B5" s="24" t="s">
        <v>118</v>
      </c>
      <c r="C5" s="20" t="s">
        <v>36</v>
      </c>
      <c r="D5" s="8" t="s">
        <v>15</v>
      </c>
      <c r="E5" s="8" t="s">
        <v>47</v>
      </c>
      <c r="F5" s="16">
        <v>2</v>
      </c>
      <c r="G5" s="8" t="s">
        <v>44</v>
      </c>
      <c r="H5" s="17">
        <v>1</v>
      </c>
      <c r="I5" s="8" t="s">
        <v>120</v>
      </c>
    </row>
    <row r="6" spans="1:9" ht="25.5" x14ac:dyDescent="0.2">
      <c r="A6" s="1" t="s">
        <v>103</v>
      </c>
      <c r="B6" s="24" t="s">
        <v>136</v>
      </c>
      <c r="C6" s="21" t="s">
        <v>31</v>
      </c>
      <c r="D6" s="17" t="s">
        <v>20</v>
      </c>
      <c r="E6" s="14" t="s">
        <v>48</v>
      </c>
      <c r="F6" s="16">
        <v>2</v>
      </c>
      <c r="G6" s="8" t="s">
        <v>44</v>
      </c>
      <c r="H6" s="17">
        <v>1</v>
      </c>
      <c r="I6" s="8" t="s">
        <v>120</v>
      </c>
    </row>
    <row r="7" spans="1:9" x14ac:dyDescent="0.2">
      <c r="A7" s="1" t="s">
        <v>134</v>
      </c>
      <c r="B7" s="15"/>
      <c r="C7" s="21" t="s">
        <v>32</v>
      </c>
      <c r="D7" s="8" t="s">
        <v>21</v>
      </c>
      <c r="E7" s="14" t="s">
        <v>49</v>
      </c>
      <c r="F7" s="15">
        <v>2</v>
      </c>
      <c r="G7" s="14" t="s">
        <v>49</v>
      </c>
      <c r="H7" s="17">
        <v>2</v>
      </c>
      <c r="I7" s="8" t="s">
        <v>121</v>
      </c>
    </row>
    <row r="8" spans="1:9" x14ac:dyDescent="0.2">
      <c r="A8" s="1" t="s">
        <v>129</v>
      </c>
      <c r="B8" s="15"/>
      <c r="C8" s="20" t="s">
        <v>35</v>
      </c>
      <c r="D8" s="17" t="s">
        <v>19</v>
      </c>
      <c r="E8" s="8" t="s">
        <v>50</v>
      </c>
      <c r="F8" s="15">
        <v>3</v>
      </c>
      <c r="G8" s="8" t="s">
        <v>50</v>
      </c>
      <c r="H8" s="17">
        <v>3</v>
      </c>
      <c r="I8" s="8" t="s">
        <v>122</v>
      </c>
    </row>
    <row r="9" spans="1:9" x14ac:dyDescent="0.2">
      <c r="A9" s="15"/>
      <c r="B9" s="15"/>
      <c r="C9" s="21"/>
      <c r="D9" s="8" t="s">
        <v>22</v>
      </c>
      <c r="E9" s="14" t="s">
        <v>52</v>
      </c>
      <c r="F9" s="15">
        <v>1</v>
      </c>
      <c r="G9" s="8" t="s">
        <v>51</v>
      </c>
      <c r="H9" s="17">
        <v>4</v>
      </c>
      <c r="I9" s="8" t="s">
        <v>123</v>
      </c>
    </row>
    <row r="10" spans="1:9" x14ac:dyDescent="0.2">
      <c r="A10" s="15"/>
      <c r="B10" s="15"/>
      <c r="C10" s="21"/>
      <c r="D10" s="17" t="s">
        <v>23</v>
      </c>
      <c r="E10" s="14" t="s">
        <v>54</v>
      </c>
      <c r="F10" s="15">
        <v>3</v>
      </c>
      <c r="G10" s="8" t="s">
        <v>53</v>
      </c>
      <c r="H10" s="17">
        <v>4</v>
      </c>
      <c r="I10" s="8" t="s">
        <v>123</v>
      </c>
    </row>
    <row r="11" spans="1:9" x14ac:dyDescent="0.2">
      <c r="A11" s="15"/>
      <c r="B11" s="12" t="s">
        <v>126</v>
      </c>
      <c r="C11" s="14"/>
      <c r="D11" s="8" t="s">
        <v>24</v>
      </c>
      <c r="E11" s="14" t="s">
        <v>55</v>
      </c>
      <c r="F11" s="15">
        <v>3</v>
      </c>
      <c r="G11" s="8" t="s">
        <v>53</v>
      </c>
      <c r="H11" s="17">
        <v>4</v>
      </c>
      <c r="I11" s="8" t="s">
        <v>123</v>
      </c>
    </row>
    <row r="12" spans="1:9" x14ac:dyDescent="0.2">
      <c r="A12" s="15"/>
      <c r="B12" s="1" t="s">
        <v>127</v>
      </c>
      <c r="C12" s="14"/>
      <c r="D12" s="17" t="s">
        <v>17</v>
      </c>
      <c r="E12" s="14" t="s">
        <v>56</v>
      </c>
      <c r="F12" s="15">
        <v>3</v>
      </c>
      <c r="G12" s="8" t="s">
        <v>53</v>
      </c>
      <c r="H12" s="17">
        <v>4</v>
      </c>
      <c r="I12" s="8" t="s">
        <v>123</v>
      </c>
    </row>
    <row r="13" spans="1:9" ht="38.25" x14ac:dyDescent="0.2">
      <c r="A13" s="15"/>
      <c r="B13" s="1" t="s">
        <v>128</v>
      </c>
      <c r="C13" s="14"/>
      <c r="D13" s="8" t="s">
        <v>25</v>
      </c>
      <c r="E13" s="14" t="s">
        <v>58</v>
      </c>
      <c r="F13" s="15">
        <v>5</v>
      </c>
      <c r="G13" s="16" t="s">
        <v>57</v>
      </c>
      <c r="H13" s="17">
        <v>4</v>
      </c>
      <c r="I13" s="8" t="s">
        <v>123</v>
      </c>
    </row>
    <row r="14" spans="1:9" ht="38.25" x14ac:dyDescent="0.2">
      <c r="A14" s="15"/>
      <c r="B14" s="1" t="s">
        <v>110</v>
      </c>
      <c r="C14" s="14"/>
      <c r="D14" s="17" t="s">
        <v>26</v>
      </c>
      <c r="E14" s="14" t="s">
        <v>59</v>
      </c>
      <c r="F14" s="15">
        <v>5</v>
      </c>
      <c r="G14" s="16" t="s">
        <v>57</v>
      </c>
      <c r="H14" s="17">
        <v>4</v>
      </c>
      <c r="I14" s="8" t="s">
        <v>123</v>
      </c>
    </row>
    <row r="15" spans="1:9" x14ac:dyDescent="0.2">
      <c r="A15" s="15"/>
      <c r="B15" s="22"/>
      <c r="C15" s="14"/>
      <c r="D15" s="8" t="s">
        <v>27</v>
      </c>
      <c r="E15" s="14" t="s">
        <v>61</v>
      </c>
      <c r="F15" s="15">
        <v>7</v>
      </c>
      <c r="G15" s="8" t="s">
        <v>60</v>
      </c>
      <c r="H15" s="17">
        <v>4</v>
      </c>
      <c r="I15" s="8" t="s">
        <v>123</v>
      </c>
    </row>
    <row r="16" spans="1:9" x14ac:dyDescent="0.2">
      <c r="D16" s="17" t="s">
        <v>84</v>
      </c>
      <c r="E16" s="14" t="s">
        <v>62</v>
      </c>
      <c r="F16" s="15">
        <v>7</v>
      </c>
      <c r="G16" s="8" t="s">
        <v>60</v>
      </c>
      <c r="H16" s="17">
        <v>4</v>
      </c>
      <c r="I16" s="8" t="s">
        <v>123</v>
      </c>
    </row>
    <row r="17" spans="4:9" x14ac:dyDescent="0.2">
      <c r="D17" s="8" t="s">
        <v>85</v>
      </c>
      <c r="E17" s="14" t="s">
        <v>63</v>
      </c>
      <c r="F17" s="15">
        <v>7</v>
      </c>
      <c r="G17" s="8" t="s">
        <v>60</v>
      </c>
      <c r="H17" s="17">
        <v>4</v>
      </c>
      <c r="I17" s="8" t="s">
        <v>123</v>
      </c>
    </row>
    <row r="18" spans="4:9" x14ac:dyDescent="0.2">
      <c r="D18" s="17" t="s">
        <v>86</v>
      </c>
      <c r="E18" s="14" t="s">
        <v>64</v>
      </c>
      <c r="F18" s="15">
        <v>7</v>
      </c>
      <c r="G18" s="8" t="s">
        <v>60</v>
      </c>
      <c r="H18" s="17">
        <v>4</v>
      </c>
      <c r="I18" s="8" t="s">
        <v>123</v>
      </c>
    </row>
    <row r="19" spans="4:9" x14ac:dyDescent="0.2">
      <c r="D19" s="8" t="s">
        <v>87</v>
      </c>
      <c r="E19" s="14" t="s">
        <v>65</v>
      </c>
      <c r="F19" s="15">
        <v>7</v>
      </c>
      <c r="G19" s="8" t="s">
        <v>60</v>
      </c>
      <c r="H19" s="17">
        <v>4</v>
      </c>
      <c r="I19" s="8" t="s">
        <v>123</v>
      </c>
    </row>
    <row r="20" spans="4:9" x14ac:dyDescent="0.2">
      <c r="D20" s="17" t="s">
        <v>88</v>
      </c>
      <c r="E20" s="14" t="s">
        <v>66</v>
      </c>
      <c r="F20" s="15">
        <v>7</v>
      </c>
      <c r="G20" s="8" t="s">
        <v>60</v>
      </c>
      <c r="H20" s="17">
        <v>4</v>
      </c>
      <c r="I20" s="8" t="s">
        <v>123</v>
      </c>
    </row>
    <row r="21" spans="4:9" x14ac:dyDescent="0.2">
      <c r="D21" s="8" t="s">
        <v>89</v>
      </c>
      <c r="E21" s="14" t="s">
        <v>68</v>
      </c>
      <c r="F21" s="7">
        <v>8</v>
      </c>
      <c r="G21" s="8" t="s">
        <v>67</v>
      </c>
      <c r="H21" s="17">
        <v>4</v>
      </c>
      <c r="I21" s="8" t="s">
        <v>123</v>
      </c>
    </row>
    <row r="22" spans="4:9" x14ac:dyDescent="0.2">
      <c r="D22" s="17" t="s">
        <v>90</v>
      </c>
      <c r="E22" s="14" t="s">
        <v>69</v>
      </c>
      <c r="F22" s="7">
        <v>8</v>
      </c>
      <c r="G22" s="8" t="s">
        <v>67</v>
      </c>
      <c r="H22" s="17">
        <v>4</v>
      </c>
      <c r="I22" s="8" t="s">
        <v>123</v>
      </c>
    </row>
    <row r="23" spans="4:9" x14ac:dyDescent="0.2">
      <c r="D23" s="8" t="s">
        <v>91</v>
      </c>
      <c r="E23" s="14" t="s">
        <v>70</v>
      </c>
      <c r="F23" s="7">
        <v>8</v>
      </c>
      <c r="G23" s="8" t="s">
        <v>67</v>
      </c>
      <c r="H23" s="17">
        <v>4</v>
      </c>
      <c r="I23" s="8" t="s">
        <v>123</v>
      </c>
    </row>
    <row r="24" spans="4:9" x14ac:dyDescent="0.2">
      <c r="D24" s="17" t="s">
        <v>92</v>
      </c>
      <c r="E24" s="14" t="s">
        <v>71</v>
      </c>
      <c r="F24" s="7">
        <v>8</v>
      </c>
      <c r="G24" s="8" t="s">
        <v>67</v>
      </c>
      <c r="H24" s="17">
        <v>4</v>
      </c>
      <c r="I24" s="8" t="s">
        <v>123</v>
      </c>
    </row>
    <row r="25" spans="4:9" x14ac:dyDescent="0.2">
      <c r="D25" s="8" t="s">
        <v>93</v>
      </c>
      <c r="E25" s="14" t="s">
        <v>72</v>
      </c>
      <c r="F25" s="7">
        <v>8</v>
      </c>
      <c r="G25" s="8" t="s">
        <v>67</v>
      </c>
      <c r="H25" s="17">
        <v>4</v>
      </c>
      <c r="I25" s="8" t="s">
        <v>123</v>
      </c>
    </row>
    <row r="26" spans="4:9" x14ac:dyDescent="0.2">
      <c r="D26" s="17" t="s">
        <v>94</v>
      </c>
      <c r="E26" s="14" t="s">
        <v>73</v>
      </c>
      <c r="F26" s="7">
        <v>8</v>
      </c>
      <c r="G26" s="8" t="s">
        <v>67</v>
      </c>
      <c r="H26" s="17">
        <v>4</v>
      </c>
      <c r="I26" s="8" t="s">
        <v>123</v>
      </c>
    </row>
    <row r="27" spans="4:9" x14ac:dyDescent="0.2">
      <c r="D27" s="8" t="s">
        <v>95</v>
      </c>
      <c r="E27" s="14" t="s">
        <v>74</v>
      </c>
      <c r="F27" s="7">
        <v>8</v>
      </c>
      <c r="G27" s="8" t="s">
        <v>67</v>
      </c>
      <c r="H27" s="17">
        <v>4</v>
      </c>
      <c r="I27" s="8" t="s">
        <v>123</v>
      </c>
    </row>
    <row r="28" spans="4:9" x14ac:dyDescent="0.2">
      <c r="D28" s="17" t="s">
        <v>96</v>
      </c>
      <c r="E28" s="14" t="s">
        <v>75</v>
      </c>
      <c r="F28" s="7">
        <v>8</v>
      </c>
      <c r="G28" s="8" t="s">
        <v>67</v>
      </c>
      <c r="H28" s="17">
        <v>4</v>
      </c>
      <c r="I28" s="8" t="s">
        <v>123</v>
      </c>
    </row>
    <row r="29" spans="4:9" x14ac:dyDescent="0.2">
      <c r="D29" s="8" t="s">
        <v>97</v>
      </c>
      <c r="E29" s="14" t="s">
        <v>76</v>
      </c>
      <c r="F29" s="7">
        <v>8</v>
      </c>
      <c r="G29" s="8" t="s">
        <v>67</v>
      </c>
      <c r="H29" s="17">
        <v>4</v>
      </c>
      <c r="I29" s="8" t="s">
        <v>123</v>
      </c>
    </row>
    <row r="30" spans="4:9" x14ac:dyDescent="0.2">
      <c r="D30" s="17" t="s">
        <v>98</v>
      </c>
      <c r="E30" s="14" t="s">
        <v>77</v>
      </c>
      <c r="F30" s="7">
        <v>8</v>
      </c>
      <c r="G30" s="8" t="s">
        <v>67</v>
      </c>
      <c r="H30" s="17">
        <v>4</v>
      </c>
      <c r="I30" s="8" t="s">
        <v>123</v>
      </c>
    </row>
    <row r="31" spans="4:9" x14ac:dyDescent="0.2">
      <c r="D31" s="8" t="s">
        <v>99</v>
      </c>
      <c r="E31" s="14" t="s">
        <v>78</v>
      </c>
      <c r="F31" s="7">
        <v>8</v>
      </c>
      <c r="G31" s="8" t="s">
        <v>67</v>
      </c>
      <c r="H31" s="17">
        <v>4</v>
      </c>
      <c r="I31" s="8" t="s">
        <v>123</v>
      </c>
    </row>
    <row r="32" spans="4:9" ht="51" x14ac:dyDescent="0.2">
      <c r="D32" s="17" t="s">
        <v>100</v>
      </c>
      <c r="E32" s="14" t="s">
        <v>80</v>
      </c>
      <c r="F32" s="7">
        <v>12</v>
      </c>
      <c r="G32" s="18" t="s">
        <v>79</v>
      </c>
      <c r="H32" s="17">
        <v>4</v>
      </c>
      <c r="I32" s="8" t="s">
        <v>123</v>
      </c>
    </row>
    <row r="33" spans="4:9" ht="25.5" x14ac:dyDescent="0.2">
      <c r="D33" s="8" t="s">
        <v>101</v>
      </c>
      <c r="E33" s="14" t="s">
        <v>82</v>
      </c>
      <c r="F33" s="7">
        <v>13</v>
      </c>
      <c r="G33" s="18" t="s">
        <v>81</v>
      </c>
      <c r="H33" s="17">
        <v>4</v>
      </c>
      <c r="I33" s="8" t="s">
        <v>123</v>
      </c>
    </row>
    <row r="34" spans="4:9" x14ac:dyDescent="0.2">
      <c r="D34" s="17" t="s">
        <v>102</v>
      </c>
      <c r="E34" s="14" t="s">
        <v>83</v>
      </c>
      <c r="F34" s="7">
        <v>7</v>
      </c>
      <c r="G34" s="14" t="s">
        <v>83</v>
      </c>
      <c r="H34" s="17">
        <v>7</v>
      </c>
      <c r="I34" s="14" t="s">
        <v>83</v>
      </c>
    </row>
  </sheetData>
  <sortState ref="C2:C9">
    <sortCondition ref="C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SZABLON</vt:lpstr>
      <vt:lpstr>słownik</vt:lpstr>
      <vt:lpstr>SZABLON!Obszar_wydruku</vt:lpstr>
    </vt:vector>
  </TitlesOfParts>
  <Company>MRR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Kępkowski</dc:creator>
  <dc:description>Dodano weryfikację zgodności kwoty niekwalifikowalnej</dc:description>
  <cp:lastModifiedBy>Agnieszka Jakubowska</cp:lastModifiedBy>
  <cp:lastPrinted>2025-04-18T08:58:57Z</cp:lastPrinted>
  <dcterms:created xsi:type="dcterms:W3CDTF">2006-07-13T13:29:07Z</dcterms:created>
  <dcterms:modified xsi:type="dcterms:W3CDTF">2026-07-08T12:41:56Z</dcterms:modified>
</cp:coreProperties>
</file>